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Cálculos" sheetId="1" r:id="rId1"/>
  </sheets>
  <definedNames>
    <definedName name="_xlnm.Print_Area" localSheetId="0">'Cálculos'!$A$1:$N$30</definedName>
  </definedNames>
  <calcPr fullCalcOnLoad="1"/>
</workbook>
</file>

<file path=xl/sharedStrings.xml><?xml version="1.0" encoding="utf-8"?>
<sst xmlns="http://schemas.openxmlformats.org/spreadsheetml/2006/main" count="25" uniqueCount="11">
  <si>
    <t>Bônus de depósito</t>
  </si>
  <si>
    <t>Casa de aposta</t>
  </si>
  <si>
    <t>Valor apostado</t>
  </si>
  <si>
    <t>Odd</t>
  </si>
  <si>
    <t>Comissão</t>
  </si>
  <si>
    <t>Bônus de freebet</t>
  </si>
  <si>
    <t>Obs.: Nas planilhas abaixo, usar vírgula ao invés de ponto. Nos sites de apostas, usar ponto ao invés de vírgulas.</t>
  </si>
  <si>
    <t>Prejuízo/Lucro</t>
  </si>
  <si>
    <t>Betfair</t>
  </si>
  <si>
    <t>Valor do Stake na Betfair</t>
  </si>
  <si>
    <t>Responsabilidade na Betfair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</si>
</sst>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.5"/>
      <color indexed="63"/>
      <name val="Tahoma"/>
      <family val="2"/>
    </font>
    <font>
      <b/>
      <sz val="12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.5"/>
      <color rgb="FF333333"/>
      <name val="Tahoma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0" fillId="34" borderId="10" xfId="0" applyNumberFormat="1" applyFill="1" applyBorder="1" applyAlignment="1" applyProtection="1">
      <alignment horizontal="center"/>
      <protection/>
    </xf>
    <xf numFmtId="0" fontId="38" fillId="35" borderId="10" xfId="0" applyFont="1" applyFill="1" applyBorder="1" applyAlignment="1" applyProtection="1">
      <alignment horizontal="center"/>
      <protection/>
    </xf>
    <xf numFmtId="2" fontId="19" fillId="34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2" fontId="0" fillId="36" borderId="1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5" borderId="10" xfId="0" applyFon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 locked="0"/>
    </xf>
    <xf numFmtId="0" fontId="38" fillId="35" borderId="10" xfId="0" applyFont="1" applyFill="1" applyBorder="1" applyAlignment="1" applyProtection="1">
      <alignment horizontal="center"/>
      <protection/>
    </xf>
    <xf numFmtId="166" fontId="0" fillId="0" borderId="10" xfId="0" applyNumberFormat="1" applyBorder="1" applyAlignment="1" applyProtection="1">
      <alignment horizontal="center"/>
      <protection locked="0"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/>
      <protection/>
    </xf>
    <xf numFmtId="0" fontId="42" fillId="38" borderId="10" xfId="0" applyFont="1" applyFill="1" applyBorder="1" applyAlignment="1" applyProtection="1">
      <alignment horizontal="center"/>
      <protection/>
    </xf>
    <xf numFmtId="0" fontId="42" fillId="39" borderId="10" xfId="0" applyFont="1" applyFill="1" applyBorder="1" applyAlignment="1" applyProtection="1">
      <alignment horizontal="center"/>
      <protection/>
    </xf>
    <xf numFmtId="0" fontId="41" fillId="4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RowColHeaders="0" tabSelected="1" view="pageBreakPreview" zoomScaleSheetLayoutView="100" zoomScalePageLayoutView="0" workbookViewId="0" topLeftCell="C1">
      <selection activeCell="D24" sqref="D24"/>
    </sheetView>
  </sheetViews>
  <sheetFormatPr defaultColWidth="9.140625" defaultRowHeight="15"/>
  <cols>
    <col min="1" max="7" width="9.140625" style="1" customWidth="1"/>
    <col min="8" max="8" width="10.57421875" style="1" customWidth="1"/>
    <col min="9" max="9" width="10.00390625" style="1" customWidth="1"/>
    <col min="10" max="16384" width="9.140625" style="1" customWidth="1"/>
  </cols>
  <sheetData>
    <row r="1" spans="1:14" ht="15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2"/>
      <c r="B4" s="2"/>
      <c r="C4" s="2"/>
      <c r="D4" s="2"/>
      <c r="E4" s="24" t="s">
        <v>0</v>
      </c>
      <c r="F4" s="24"/>
      <c r="G4" s="24"/>
      <c r="H4" s="24"/>
      <c r="I4" s="24"/>
      <c r="J4" s="24"/>
      <c r="K4" s="3"/>
      <c r="L4" s="2"/>
      <c r="M4" s="2"/>
      <c r="N4" s="2"/>
    </row>
    <row r="5" spans="1:14" ht="26.25">
      <c r="A5" s="2"/>
      <c r="B5" s="2"/>
      <c r="C5" s="2"/>
      <c r="D5" s="2"/>
      <c r="E5" s="22" t="s">
        <v>1</v>
      </c>
      <c r="F5" s="22"/>
      <c r="G5" s="22"/>
      <c r="H5" s="4"/>
      <c r="I5" s="23" t="s">
        <v>8</v>
      </c>
      <c r="J5" s="23"/>
      <c r="K5" s="5"/>
      <c r="L5" s="2"/>
      <c r="M5" s="2"/>
      <c r="N5" s="2"/>
    </row>
    <row r="6" spans="1:14" ht="15">
      <c r="A6" s="2"/>
      <c r="B6" s="2"/>
      <c r="C6" s="2"/>
      <c r="D6" s="2"/>
      <c r="E6" s="20" t="s">
        <v>2</v>
      </c>
      <c r="F6" s="20"/>
      <c r="G6" s="16">
        <v>100</v>
      </c>
      <c r="H6" s="4"/>
      <c r="I6" s="7" t="s">
        <v>4</v>
      </c>
      <c r="J6" s="18">
        <v>0.065</v>
      </c>
      <c r="K6" s="5"/>
      <c r="L6" s="2"/>
      <c r="M6" s="2"/>
      <c r="N6" s="2"/>
    </row>
    <row r="7" spans="1:14" ht="15">
      <c r="A7" s="2"/>
      <c r="B7" s="2"/>
      <c r="C7" s="2"/>
      <c r="D7" s="2"/>
      <c r="E7" s="20" t="s">
        <v>3</v>
      </c>
      <c r="F7" s="20"/>
      <c r="G7" s="16">
        <v>3.5</v>
      </c>
      <c r="H7" s="4"/>
      <c r="I7" s="7" t="s">
        <v>3</v>
      </c>
      <c r="J7" s="16">
        <v>3.7</v>
      </c>
      <c r="K7" s="5"/>
      <c r="L7" s="2"/>
      <c r="M7" s="2"/>
      <c r="N7" s="2"/>
    </row>
    <row r="8" spans="1:14" ht="15">
      <c r="A8" s="2"/>
      <c r="B8" s="2"/>
      <c r="C8" s="2"/>
      <c r="D8" s="2"/>
      <c r="E8" s="20" t="s">
        <v>7</v>
      </c>
      <c r="F8" s="20"/>
      <c r="G8" s="20"/>
      <c r="H8" s="20"/>
      <c r="I8" s="20"/>
      <c r="J8" s="20"/>
      <c r="K8" s="5"/>
      <c r="L8" s="2"/>
      <c r="M8" s="2"/>
      <c r="N8" s="2"/>
    </row>
    <row r="9" spans="1:14" ht="15">
      <c r="A9" s="2"/>
      <c r="B9" s="2"/>
      <c r="C9" s="2"/>
      <c r="D9" s="2"/>
      <c r="E9" s="20" t="s">
        <v>1</v>
      </c>
      <c r="F9" s="20"/>
      <c r="G9" s="6">
        <f>(G6*(G7-1))-(I10*(J7-1))</f>
        <v>-9.972489683631409</v>
      </c>
      <c r="H9" s="4"/>
      <c r="I9" s="17" t="s">
        <v>8</v>
      </c>
      <c r="J9" s="8">
        <f>((I10*(100-(J6*100))*0.01)-G6)</f>
        <v>-9.972489683631352</v>
      </c>
      <c r="K9" s="5"/>
      <c r="L9" s="2"/>
      <c r="M9" s="2"/>
      <c r="N9" s="2"/>
    </row>
    <row r="10" spans="1:14" ht="15">
      <c r="A10" s="2"/>
      <c r="B10" s="2"/>
      <c r="C10" s="2"/>
      <c r="D10" s="2"/>
      <c r="E10" s="9"/>
      <c r="F10" s="20" t="s">
        <v>9</v>
      </c>
      <c r="G10" s="20"/>
      <c r="H10" s="20"/>
      <c r="I10" s="10">
        <f>(G6*G7)/(1-(J6)+J7-1)</f>
        <v>96.28610729023384</v>
      </c>
      <c r="J10" s="4"/>
      <c r="K10" s="11"/>
      <c r="L10" s="2"/>
      <c r="M10" s="2"/>
      <c r="N10" s="2"/>
    </row>
    <row r="11" spans="1:14" ht="15">
      <c r="A11" s="2"/>
      <c r="B11" s="2"/>
      <c r="C11" s="2"/>
      <c r="D11" s="2"/>
      <c r="E11" s="9"/>
      <c r="F11" s="20" t="s">
        <v>10</v>
      </c>
      <c r="G11" s="20"/>
      <c r="H11" s="20"/>
      <c r="I11" s="12">
        <f>I10*(J7-1)</f>
        <v>259.9724896836314</v>
      </c>
      <c r="J11" s="4"/>
      <c r="K11" s="11"/>
      <c r="L11" s="2"/>
      <c r="M11" s="2"/>
      <c r="N11" s="2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2"/>
      <c r="B20" s="2"/>
      <c r="C20" s="2"/>
      <c r="D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1" t="s">
        <v>5</v>
      </c>
      <c r="F21" s="21"/>
      <c r="G21" s="21"/>
      <c r="H21" s="21"/>
      <c r="I21" s="21"/>
      <c r="J21" s="21"/>
      <c r="K21" s="2"/>
      <c r="L21" s="2"/>
      <c r="M21" s="2"/>
      <c r="N21" s="2"/>
    </row>
    <row r="22" spans="1:14" ht="26.25">
      <c r="A22" s="2"/>
      <c r="B22" s="2"/>
      <c r="C22" s="2"/>
      <c r="D22" s="2"/>
      <c r="E22" s="22" t="s">
        <v>1</v>
      </c>
      <c r="F22" s="22"/>
      <c r="G22" s="22"/>
      <c r="H22" s="4"/>
      <c r="I22" s="23" t="s">
        <v>8</v>
      </c>
      <c r="J22" s="23"/>
      <c r="K22" s="2"/>
      <c r="L22" s="2"/>
      <c r="M22" s="2"/>
      <c r="N22" s="13"/>
    </row>
    <row r="23" spans="1:14" ht="15">
      <c r="A23" s="2"/>
      <c r="B23" s="2"/>
      <c r="C23" s="2"/>
      <c r="D23" s="2"/>
      <c r="E23" s="20" t="s">
        <v>2</v>
      </c>
      <c r="F23" s="20"/>
      <c r="G23" s="16">
        <v>100</v>
      </c>
      <c r="H23" s="4"/>
      <c r="I23" s="15" t="s">
        <v>4</v>
      </c>
      <c r="J23" s="18">
        <v>0.065</v>
      </c>
      <c r="K23" s="2"/>
      <c r="L23" s="2"/>
      <c r="M23" s="2"/>
      <c r="N23" s="2"/>
    </row>
    <row r="24" spans="1:14" ht="15">
      <c r="A24" s="2"/>
      <c r="B24" s="2"/>
      <c r="C24" s="2"/>
      <c r="D24" s="2"/>
      <c r="E24" s="20" t="s">
        <v>3</v>
      </c>
      <c r="F24" s="20"/>
      <c r="G24" s="16">
        <v>2.9</v>
      </c>
      <c r="H24" s="4"/>
      <c r="I24" s="7" t="s">
        <v>3</v>
      </c>
      <c r="J24" s="16">
        <v>3.15</v>
      </c>
      <c r="K24" s="2"/>
      <c r="L24" s="2"/>
      <c r="M24" s="2"/>
      <c r="N24" s="2"/>
    </row>
    <row r="25" spans="1:14" ht="15">
      <c r="A25" s="2"/>
      <c r="B25" s="2"/>
      <c r="C25" s="2"/>
      <c r="D25" s="2"/>
      <c r="E25" s="20" t="s">
        <v>7</v>
      </c>
      <c r="F25" s="20"/>
      <c r="G25" s="20"/>
      <c r="H25" s="20"/>
      <c r="I25" s="20"/>
      <c r="J25" s="20"/>
      <c r="K25" s="2"/>
      <c r="L25" s="2"/>
      <c r="M25" s="2"/>
      <c r="N25" s="2"/>
    </row>
    <row r="26" spans="1:14" ht="15">
      <c r="A26" s="2"/>
      <c r="B26" s="2"/>
      <c r="C26" s="2"/>
      <c r="D26" s="2"/>
      <c r="E26" s="20" t="s">
        <v>1</v>
      </c>
      <c r="F26" s="20"/>
      <c r="G26" s="6">
        <f>(G23*(G24-1))-(I27*(J24-1))</f>
        <v>57.585089141004886</v>
      </c>
      <c r="H26" s="4"/>
      <c r="I26" s="19" t="s">
        <v>8</v>
      </c>
      <c r="J26" s="8">
        <f>((I27*(100-(J23*100))*0.01))</f>
        <v>57.585089141004865</v>
      </c>
      <c r="K26" s="2"/>
      <c r="L26" s="2"/>
      <c r="M26" s="2"/>
      <c r="N26" s="2"/>
    </row>
    <row r="27" spans="1:14" ht="15">
      <c r="A27" s="2"/>
      <c r="B27" s="2"/>
      <c r="C27" s="2"/>
      <c r="D27" s="2"/>
      <c r="E27" s="9"/>
      <c r="F27" s="20" t="s">
        <v>9</v>
      </c>
      <c r="G27" s="20"/>
      <c r="H27" s="20"/>
      <c r="I27" s="10">
        <f>((G23*G24)-G23)/(J24-(J23))</f>
        <v>61.58833063209076</v>
      </c>
      <c r="J27" s="4"/>
      <c r="K27" s="2"/>
      <c r="L27" s="2"/>
      <c r="M27" s="2"/>
      <c r="N27" s="2"/>
    </row>
    <row r="28" spans="1:14" ht="15">
      <c r="A28" s="2"/>
      <c r="B28" s="2"/>
      <c r="C28" s="2"/>
      <c r="D28" s="2"/>
      <c r="E28" s="9"/>
      <c r="F28" s="20" t="s">
        <v>10</v>
      </c>
      <c r="G28" s="20"/>
      <c r="H28" s="20"/>
      <c r="I28" s="12">
        <f>I27*(J24-1)</f>
        <v>132.4149108589951</v>
      </c>
      <c r="J28" s="4"/>
      <c r="K28" s="2"/>
      <c r="L28" s="2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</sheetData>
  <sheetProtection/>
  <mergeCells count="18">
    <mergeCell ref="F10:H10"/>
    <mergeCell ref="F11:H11"/>
    <mergeCell ref="E4:J4"/>
    <mergeCell ref="E5:G5"/>
    <mergeCell ref="E7:F7"/>
    <mergeCell ref="E9:F9"/>
    <mergeCell ref="I5:J5"/>
    <mergeCell ref="E6:F6"/>
    <mergeCell ref="E8:J8"/>
    <mergeCell ref="E26:F26"/>
    <mergeCell ref="F27:H27"/>
    <mergeCell ref="F28:H28"/>
    <mergeCell ref="E23:F23"/>
    <mergeCell ref="E21:J21"/>
    <mergeCell ref="E22:G22"/>
    <mergeCell ref="I22:J22"/>
    <mergeCell ref="E24:F24"/>
    <mergeCell ref="E25:J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 Fontes de Sousa</dc:creator>
  <cp:keywords/>
  <dc:description/>
  <cp:lastModifiedBy>RADDAR INFORMATICA</cp:lastModifiedBy>
  <cp:lastPrinted>2013-02-20T22:30:30Z</cp:lastPrinted>
  <dcterms:created xsi:type="dcterms:W3CDTF">2013-02-20T17:36:22Z</dcterms:created>
  <dcterms:modified xsi:type="dcterms:W3CDTF">2014-09-16T20:05:01Z</dcterms:modified>
  <cp:category/>
  <cp:version/>
  <cp:contentType/>
  <cp:contentStatus/>
</cp:coreProperties>
</file>